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arce\Dropbox\Docs\Records\MSPWerks\MARKETING\1 - MSPwerks\Lead Magnets\"/>
    </mc:Choice>
  </mc:AlternateContent>
  <xr:revisionPtr revIDLastSave="0" documentId="13_ncr:20001_{270365E3-6DA4-4E1C-9AD5-AF0739C97B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rt Here" sheetId="1" r:id="rId1"/>
    <sheet name="Lists" sheetId="2" r:id="rId2"/>
    <sheet name="Step 1 Checklist" sheetId="3" r:id="rId3"/>
    <sheet name="Results" sheetId="4" r:id="rId4"/>
    <sheet name="Step 2 First Levers" sheetId="5" r:id="rId5"/>
    <sheet name="Step 3 Leadership Huddle" sheetId="6" r:id="rId6"/>
    <sheet name="Step 4 30-Day Plan" sheetId="7" r:id="rId7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7" l="1"/>
  <c r="E29" i="3"/>
  <c r="E28" i="3"/>
  <c r="E27" i="3"/>
  <c r="E22" i="3"/>
  <c r="E21" i="3"/>
  <c r="E20" i="3"/>
  <c r="E15" i="3"/>
  <c r="E14" i="3"/>
  <c r="E13" i="3"/>
  <c r="E8" i="3"/>
  <c r="E7" i="3"/>
  <c r="E6" i="3"/>
  <c r="C21" i="1"/>
  <c r="C20" i="1"/>
  <c r="E16" i="3" l="1"/>
  <c r="G8" i="4" s="1"/>
  <c r="E30" i="3"/>
  <c r="G10" i="4" s="1"/>
  <c r="E23" i="3"/>
  <c r="G9" i="4" s="1"/>
  <c r="E9" i="3"/>
  <c r="G7" i="4" s="1"/>
  <c r="E32" i="3" l="1"/>
  <c r="B6" i="4" s="1"/>
  <c r="B7" i="4" s="1"/>
  <c r="B16" i="4"/>
  <c r="B17" i="4" s="1"/>
  <c r="C18" i="1" l="1"/>
  <c r="B18" i="4"/>
  <c r="C19" i="1"/>
  <c r="B9" i="4"/>
  <c r="B8" i="4"/>
</calcChain>
</file>

<file path=xl/sharedStrings.xml><?xml version="1.0" encoding="utf-8"?>
<sst xmlns="http://schemas.openxmlformats.org/spreadsheetml/2006/main" count="204" uniqueCount="118">
  <si>
    <t>MSP Growth Stall Diagnostic</t>
  </si>
  <si>
    <t>A 10-minute checklist + scoring guide to identify the real constraint (and the first lever to pull).</t>
  </si>
  <si>
    <t>Workbook Setup</t>
  </si>
  <si>
    <t>Company / MSP:</t>
  </si>
  <si>
    <t>Facilitator:</t>
  </si>
  <si>
    <t>Date:</t>
  </si>
  <si>
    <t>Leadership team participants:</t>
  </si>
  <si>
    <t>Quick Start</t>
  </si>
  <si>
    <t>1) Go to Checklist</t>
  </si>
  <si>
    <t>2) Review Results</t>
  </si>
  <si>
    <t>3) Fill Leadership Huddle</t>
  </si>
  <si>
    <t>4) Plan next 30 days</t>
  </si>
  <si>
    <t>Live Summary (auto-updates from Checklist)</t>
  </si>
  <si>
    <t>Total Score (Yes answers):</t>
  </si>
  <si>
    <t>Score Band:</t>
  </si>
  <si>
    <t>Dominant Constraint Area:</t>
  </si>
  <si>
    <t>First lever to pull:</t>
  </si>
  <si>
    <t>YesNo</t>
  </si>
  <si>
    <t>Bands</t>
  </si>
  <si>
    <t>Sections</t>
  </si>
  <si>
    <t>Constraints</t>
  </si>
  <si>
    <t/>
  </si>
  <si>
    <t>0-3</t>
  </si>
  <si>
    <t>Temporary squeeze (not systemic)</t>
  </si>
  <si>
    <t>Remove one bottleneck this month (choose one area; standardize it).</t>
  </si>
  <si>
    <t>A) Leadership and decision flow</t>
  </si>
  <si>
    <t>Decision rights + ownership</t>
  </si>
  <si>
    <t>Create an escalation path + single owner accountability.</t>
  </si>
  <si>
    <t>Yes</t>
  </si>
  <si>
    <t>4-7</t>
  </si>
  <si>
    <t>Growth drag zone (repeatability inconsistent)</t>
  </si>
  <si>
    <t>Define one standard + assign one owner + set a review cadence.</t>
  </si>
  <si>
    <t>B) Delivery consistency and client experience</t>
  </si>
  <si>
    <t>Standards</t>
  </si>
  <si>
    <t>Define what 'done right' looks like for common work.</t>
  </si>
  <si>
    <t>No</t>
  </si>
  <si>
    <t>8-12</t>
  </si>
  <si>
    <t>True plateau (complexity outpaced control)</t>
  </si>
  <si>
    <t>Install governance across the highest-friction area (decision rights, ownership, review cycles).</t>
  </si>
  <si>
    <t>C) People and ramp time</t>
  </si>
  <si>
    <t>Knowledge transfer</t>
  </si>
  <si>
    <t>Create a repeatable ramp plan + single source of truth.</t>
  </si>
  <si>
    <t>D) Margin and rework</t>
  </si>
  <si>
    <t>Process drift</t>
  </si>
  <si>
    <t>Set review cadence + reduce rework with standards.</t>
  </si>
  <si>
    <t>10-minute Checklist (Yes/No)</t>
  </si>
  <si>
    <t>Mark quickly. If you’re debating the answer, it’s probably a “Yes”.</t>
  </si>
  <si>
    <t>#</t>
  </si>
  <si>
    <t>Question</t>
  </si>
  <si>
    <t>Answer</t>
  </si>
  <si>
    <t>Score</t>
  </si>
  <si>
    <t>Owner/partner remains the default decision-maker for delivery questions.</t>
  </si>
  <si>
    <t>Escalations depend on knowing who to ask (not a defined path).</t>
  </si>
  <si>
    <t>Standards exist, but exceptions are common and rarely reviewed.</t>
  </si>
  <si>
    <t>Section Total (Yes answers)</t>
  </si>
  <si>
    <t>Service quality depends on which tech is assigned.</t>
  </si>
  <si>
    <t>Recurring issues repeat because fixes are not standardized.</t>
  </si>
  <si>
    <t>Client outcomes vary across similar environments (same stack, different results).</t>
  </si>
  <si>
    <t>New hires rely heavily on shadowing to become productive.</t>
  </si>
  <si>
    <t>Ramp to independent productivity takes longer than 60–90 days.</t>
  </si>
  <si>
    <t>Senior engineers spend too much time answering internal questions.</t>
  </si>
  <si>
    <t>Rework (repeat tickets, re-triage, re-doing changes) is quietly eroding margin.</t>
  </si>
  <si>
    <t>Projects or onboarding regularly exceed planned time due to avoidable surprises.</t>
  </si>
  <si>
    <t>Tooling has increased, but operational stress has not decreased.</t>
  </si>
  <si>
    <t>TOTAL SCORE (Yes answers)</t>
  </si>
  <si>
    <t>Results &amp; Next Step</t>
  </si>
  <si>
    <t>Use this page to identify your dominant constraint and choose ONE lever to pull this month.</t>
  </si>
  <si>
    <t>Score Summary</t>
  </si>
  <si>
    <t>Constraint Pattern (where Yes answers cluster)</t>
  </si>
  <si>
    <t>Total Yes answers:</t>
  </si>
  <si>
    <t>Section</t>
  </si>
  <si>
    <t>Yes Count</t>
  </si>
  <si>
    <t>Score band:</t>
  </si>
  <si>
    <t>Meaning:</t>
  </si>
  <si>
    <t>First lever:</t>
  </si>
  <si>
    <t>Dominant Constraint &amp; Recommendation</t>
  </si>
  <si>
    <t>Dominant constraint area:</t>
  </si>
  <si>
    <t>Underlying constraint:</t>
  </si>
  <si>
    <t>Recommended first lever:</t>
  </si>
  <si>
    <t>First Levers to Pull (Pick ONE this month)</t>
  </si>
  <si>
    <t>Use the section that matches your dominant constraint from the Results tab.</t>
  </si>
  <si>
    <t>• Define a simple escalation path for service delivery decisions (what, who, when).</t>
  </si>
  <si>
    <t>• Pick your top 3 recurring ticket categories and define the standard resolution approach.</t>
  </si>
  <si>
    <t>• Assign a named owner for that path (not a group).</t>
  </si>
  <si>
    <t>• Decide what must be consistent: steps, validation, documentation, client communication.</t>
  </si>
  <si>
    <t>• Document decision rights: what can be decided at Tier 1, Tier 2, Tier 3.</t>
  </si>
  <si>
    <t>• Make the standard visible at the point of work (not buried in a folder).</t>
  </si>
  <si>
    <t>• Set a weekly 15-minute review: exceptions → standards update.</t>
  </si>
  <si>
    <t>• Add a lightweight QA checkpoint before closure.</t>
  </si>
  <si>
    <t>• Create a 30/60/90 ramp plan tied to real work outcomes (not training videos).</t>
  </si>
  <si>
    <t>• Identify the top 5 rework causes (repeat tickets, mis-scope, missing validation).</t>
  </si>
  <si>
    <t>• Centralize a single ‘source of truth’ for client facts and recurring procedures.</t>
  </si>
  <si>
    <t>• Add a validation step to the standard: verify, document, close.</t>
  </si>
  <si>
    <t>• Reduce senior engineer interruptions by publishing the answers in one place.</t>
  </si>
  <si>
    <t>• Set a monthly review cadence: what changed, what broke, what we fixed.</t>
  </si>
  <si>
    <t>• Review the top 10 internal questions weekly and convert them into standards.</t>
  </si>
  <si>
    <t>• Track one number weekly: rework rate or escalations per tech.</t>
  </si>
  <si>
    <t>30-minute Leadership Huddle Worksheet</t>
  </si>
  <si>
    <t>Goal: leave with one governed standard (owner + cadence + metric).</t>
  </si>
  <si>
    <t>Area we are fixing this month</t>
  </si>
  <si>
    <t>Define the standard (what 'done right' looks like)</t>
  </si>
  <si>
    <t>Owner (single accountable person)</t>
  </si>
  <si>
    <t>Review cadence (weekly / monthly)</t>
  </si>
  <si>
    <t>Success metric (one number)</t>
  </si>
  <si>
    <t>First action due this week (who / what / by when)</t>
  </si>
  <si>
    <t>30-Day Action Plan</t>
  </si>
  <si>
    <t>Keep it simple: one standard, one owner, one review cadence.</t>
  </si>
  <si>
    <t>Week</t>
  </si>
  <si>
    <t>Deliverable</t>
  </si>
  <si>
    <t>Owner</t>
  </si>
  <si>
    <t>Due Date</t>
  </si>
  <si>
    <t>Done</t>
  </si>
  <si>
    <t>Week 1</t>
  </si>
  <si>
    <t>Week 2</t>
  </si>
  <si>
    <t>Week 3</t>
  </si>
  <si>
    <t>Week 4</t>
  </si>
  <si>
    <t>Progress</t>
  </si>
  <si>
    <t>Done %: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</si>
</sst>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2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i/>
      <sz val="11"/>
      <color rgb="FF2F3A4A"/>
      <name val="Calibri"/>
    </font>
    <font>
      <b/>
      <sz val="12"/>
      <color rgb="FF2F3A4A"/>
      <name val="Calibri"/>
    </font>
    <font>
      <b/>
      <sz val="11"/>
      <color rgb="FF2F3A4A"/>
      <name val="Calibri"/>
    </font>
    <font>
      <sz val="11"/>
      <color rgb="FF0000FF"/>
      <name val="Calibri"/>
    </font>
    <font>
      <b/>
      <sz val="11"/>
      <color rgb="FFFFFFFF"/>
      <name val="Calibri"/>
    </font>
    <font>
      <b/>
      <sz val="12"/>
      <color rgb="FF1F4E79"/>
      <name val="Calibri"/>
    </font>
    <font>
      <b/>
      <sz val="12"/>
      <color rgb="FFFFFFFF"/>
      <name val="Calibri"/>
    </font>
    <font>
      <b/>
      <sz val="11"/>
      <color rgb="FF1F4E79"/>
      <name val="Calibri"/>
    </font>
    <font>
      <b/>
      <sz val="16"/>
      <color rgb="FF1F4E79"/>
      <name val="Calibri"/>
    </font>
    <font>
      <sz val="11"/>
      <color rgb="FF2F3A4A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5F7FB"/>
      </patternFill>
    </fill>
    <fill>
      <patternFill patternType="solid">
        <fgColor rgb="FFFFFFFF"/>
      </patternFill>
    </fill>
    <fill>
      <patternFill patternType="solid">
        <fgColor rgb="FFEAF2FF"/>
      </patternFill>
    </fill>
    <fill>
      <patternFill patternType="solid">
        <fgColor rgb="FFFBFCFF"/>
      </patternFill>
    </fill>
    <fill>
      <patternFill patternType="solid">
        <fgColor rgb="FF2F3A4A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4" borderId="1" xfId="0" applyFont="1" applyFill="1" applyBorder="1" applyAlignment="1">
      <alignment vertical="center"/>
    </xf>
    <xf numFmtId="0" fontId="0" fillId="4" borderId="1" xfId="0" applyFill="1" applyBorder="1"/>
    <xf numFmtId="0" fontId="0" fillId="3" borderId="1" xfId="0" applyFill="1" applyBorder="1"/>
    <xf numFmtId="0" fontId="0" fillId="0" borderId="1" xfId="0" applyBorder="1"/>
    <xf numFmtId="0" fontId="6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top"/>
    </xf>
    <xf numFmtId="0" fontId="0" fillId="4" borderId="1" xfId="0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top"/>
    </xf>
    <xf numFmtId="0" fontId="0" fillId="6" borderId="1" xfId="0" applyFill="1" applyBorder="1"/>
    <xf numFmtId="0" fontId="0" fillId="6" borderId="1" xfId="0" applyFill="1" applyBorder="1" applyAlignment="1">
      <alignment vertical="top" wrapText="1"/>
    </xf>
    <xf numFmtId="0" fontId="5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7" borderId="1" xfId="0" applyFill="1" applyBorder="1"/>
    <xf numFmtId="0" fontId="8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top"/>
    </xf>
    <xf numFmtId="0" fontId="10" fillId="4" borderId="1" xfId="0" applyFont="1" applyFill="1" applyBorder="1"/>
    <xf numFmtId="0" fontId="6" fillId="2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1" fillId="4" borderId="1" xfId="0" applyFont="1" applyFill="1" applyBorder="1" applyAlignment="1">
      <alignment vertical="top" wrapText="1"/>
    </xf>
    <xf numFmtId="0" fontId="4" fillId="3" borderId="1" xfId="0" applyFont="1" applyFill="1" applyBorder="1"/>
    <xf numFmtId="0" fontId="7" fillId="3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9" fontId="10" fillId="3" borderId="1" xfId="0" applyNumberFormat="1" applyFont="1" applyFill="1" applyBorder="1"/>
    <xf numFmtId="0" fontId="6" fillId="2" borderId="1" xfId="0" applyFont="1" applyFill="1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1" fillId="2" borderId="0" xfId="0" applyFont="1" applyFill="1" applyAlignment="1">
      <alignment horizontal="left" vertical="center"/>
    </xf>
    <xf numFmtId="0" fontId="0" fillId="0" borderId="0" xfId="0"/>
    <xf numFmtId="0" fontId="7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0" fontId="8" fillId="7" borderId="1" xfId="0" applyFont="1" applyFill="1" applyBorder="1" applyAlignment="1">
      <alignment horizontal="right" vertical="center"/>
    </xf>
    <xf numFmtId="0" fontId="11" fillId="4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5" fillId="5" borderId="1" xfId="0" applyFont="1" applyFill="1" applyBorder="1" applyAlignment="1">
      <alignment vertical="top" wrapText="1"/>
    </xf>
    <xf numFmtId="0" fontId="0" fillId="0" borderId="6" xfId="0" applyBorder="1"/>
    <xf numFmtId="0" fontId="0" fillId="0" borderId="7" xfId="0" applyBorder="1"/>
    <xf numFmtId="0" fontId="10" fillId="4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164" fontId="5" fillId="5" borderId="1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2">
    <dxf>
      <fill>
        <patternFill>
          <bgColor rgb="FFF2F3F5"/>
        </patternFill>
      </fill>
    </dxf>
    <dxf>
      <fill>
        <patternFill>
          <bgColor rgb="FFD5F5E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lang="en-US"/>
              <a:t>Yes Answers by Section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Results!$G$6</c:f>
              <c:strCache>
                <c:ptCount val="1"/>
                <c:pt idx="0">
                  <c:v>Yes Count</c:v>
                </c:pt>
              </c:strCache>
            </c:strRef>
          </c:tx>
          <c:spPr>
            <a:ln/>
          </c:spPr>
          <c:invertIfNegative val="1"/>
          <c:cat>
            <c:strRef>
              <c:f>Results!$F$7:$F$10</c:f>
              <c:strCache>
                <c:ptCount val="4"/>
                <c:pt idx="0">
                  <c:v>A) Leadership and decision flow</c:v>
                </c:pt>
                <c:pt idx="1">
                  <c:v>B) Delivery consistency and client experience</c:v>
                </c:pt>
                <c:pt idx="2">
                  <c:v>C) People and ramp time</c:v>
                </c:pt>
                <c:pt idx="3">
                  <c:v>D) Margin and rework</c:v>
                </c:pt>
              </c:strCache>
            </c:strRef>
          </c:cat>
          <c:val>
            <c:numRef>
              <c:f>Results!$G$7:$G$10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D-43D3-BDB9-BD3C67F9C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524290706662782"/>
          <c:y val="1.959132071841805E-2"/>
          <c:w val="0.32475709293337207"/>
          <c:h val="0.32271536738535961"/>
        </c:manualLayout>
      </c:layout>
      <c:overlay val="1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</xdr:row>
      <xdr:rowOff>171450</xdr:rowOff>
    </xdr:from>
    <xdr:to>
      <xdr:col>3</xdr:col>
      <xdr:colOff>114300</xdr:colOff>
      <xdr:row>20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="109" workbookViewId="0">
      <selection activeCell="C7" sqref="C7:J7"/>
    </sheetView>
  </sheetViews>
  <sheetFormatPr defaultRowHeight="15" x14ac:dyDescent="0.25"/>
  <cols>
    <col min="1" max="1" width="28" bestFit="1" customWidth="1"/>
    <col min="2" max="2" width="2" customWidth="1"/>
    <col min="3" max="3" width="22" customWidth="1"/>
    <col min="4" max="10" width="10" customWidth="1"/>
  </cols>
  <sheetData>
    <row r="1" spans="1:10" ht="32.1" customHeight="1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0.100000000000001" customHeight="1" x14ac:dyDescent="0.25">
      <c r="A2" s="42" t="s">
        <v>1</v>
      </c>
      <c r="B2" s="34"/>
      <c r="C2" s="34"/>
      <c r="D2" s="34"/>
      <c r="E2" s="34"/>
      <c r="F2" s="34"/>
      <c r="G2" s="34"/>
      <c r="H2" s="34"/>
      <c r="I2" s="34"/>
      <c r="J2" s="34"/>
    </row>
    <row r="4" spans="1:10" ht="20.100000000000001" customHeight="1" x14ac:dyDescent="0.25">
      <c r="A4" s="36" t="s">
        <v>2</v>
      </c>
      <c r="B4" s="31"/>
      <c r="C4" s="31"/>
      <c r="D4" s="31"/>
      <c r="E4" s="31"/>
      <c r="F4" s="31"/>
      <c r="G4" s="31"/>
      <c r="H4" s="31"/>
      <c r="I4" s="31"/>
      <c r="J4" s="32"/>
    </row>
    <row r="5" spans="1:10" x14ac:dyDescent="0.25">
      <c r="A5" s="1" t="s">
        <v>3</v>
      </c>
      <c r="B5" s="2"/>
      <c r="C5" s="54"/>
      <c r="D5" s="55"/>
      <c r="E5" s="55"/>
      <c r="F5" s="55"/>
      <c r="G5" s="55"/>
      <c r="H5" s="55"/>
      <c r="I5" s="55"/>
      <c r="J5" s="56"/>
    </row>
    <row r="6" spans="1:10" x14ac:dyDescent="0.25">
      <c r="A6" s="1" t="s">
        <v>4</v>
      </c>
      <c r="B6" s="2"/>
      <c r="C6" s="54"/>
      <c r="D6" s="55"/>
      <c r="E6" s="55"/>
      <c r="F6" s="55"/>
      <c r="G6" s="55"/>
      <c r="H6" s="55"/>
      <c r="I6" s="55"/>
      <c r="J6" s="56"/>
    </row>
    <row r="7" spans="1:10" x14ac:dyDescent="0.25">
      <c r="A7" s="1" t="s">
        <v>5</v>
      </c>
      <c r="B7" s="2"/>
      <c r="C7" s="57">
        <v>46023</v>
      </c>
      <c r="D7" s="55"/>
      <c r="E7" s="55"/>
      <c r="F7" s="55"/>
      <c r="G7" s="55"/>
      <c r="H7" s="55"/>
      <c r="I7" s="55"/>
      <c r="J7" s="56"/>
    </row>
    <row r="8" spans="1:10" x14ac:dyDescent="0.25">
      <c r="A8" s="1" t="s">
        <v>6</v>
      </c>
      <c r="B8" s="2"/>
      <c r="C8" s="54"/>
      <c r="D8" s="55"/>
      <c r="E8" s="55"/>
      <c r="F8" s="55"/>
      <c r="G8" s="55"/>
      <c r="H8" s="55"/>
      <c r="I8" s="55"/>
      <c r="J8" s="56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1" spans="1:10" ht="20.100000000000001" customHeight="1" x14ac:dyDescent="0.25">
      <c r="A11" s="43" t="s">
        <v>7</v>
      </c>
      <c r="B11" s="31"/>
      <c r="C11" s="31"/>
      <c r="D11" s="31"/>
      <c r="E11" s="31"/>
      <c r="F11" s="31"/>
      <c r="G11" s="31"/>
      <c r="H11" s="31"/>
      <c r="I11" s="31"/>
      <c r="J11" s="32"/>
    </row>
    <row r="12" spans="1:10" ht="21.95" customHeight="1" x14ac:dyDescent="0.25">
      <c r="A12" s="3"/>
      <c r="B12" s="30" t="s">
        <v>8</v>
      </c>
      <c r="C12" s="31"/>
      <c r="D12" s="31"/>
      <c r="E12" s="31"/>
      <c r="F12" s="31"/>
      <c r="G12" s="31"/>
      <c r="H12" s="31"/>
      <c r="I12" s="32"/>
      <c r="J12" s="3"/>
    </row>
    <row r="13" spans="1:10" ht="21.95" customHeight="1" x14ac:dyDescent="0.25">
      <c r="A13" s="3"/>
      <c r="B13" s="30" t="s">
        <v>9</v>
      </c>
      <c r="C13" s="31"/>
      <c r="D13" s="31"/>
      <c r="E13" s="31"/>
      <c r="F13" s="31"/>
      <c r="G13" s="31"/>
      <c r="H13" s="31"/>
      <c r="I13" s="32"/>
      <c r="J13" s="3"/>
    </row>
    <row r="14" spans="1:10" ht="21.95" customHeight="1" x14ac:dyDescent="0.25">
      <c r="A14" s="3"/>
      <c r="B14" s="30" t="s">
        <v>10</v>
      </c>
      <c r="C14" s="31"/>
      <c r="D14" s="31"/>
      <c r="E14" s="31"/>
      <c r="F14" s="31"/>
      <c r="G14" s="31"/>
      <c r="H14" s="31"/>
      <c r="I14" s="32"/>
      <c r="J14" s="3"/>
    </row>
    <row r="15" spans="1:10" ht="21.95" customHeight="1" x14ac:dyDescent="0.25">
      <c r="A15" s="3"/>
      <c r="B15" s="30" t="s">
        <v>11</v>
      </c>
      <c r="C15" s="31"/>
      <c r="D15" s="31"/>
      <c r="E15" s="31"/>
      <c r="F15" s="31"/>
      <c r="G15" s="31"/>
      <c r="H15" s="31"/>
      <c r="I15" s="32"/>
      <c r="J15" s="3"/>
    </row>
    <row r="17" spans="1:10" ht="20.100000000000001" customHeight="1" x14ac:dyDescent="0.25">
      <c r="A17" s="36" t="s">
        <v>12</v>
      </c>
      <c r="B17" s="31"/>
      <c r="C17" s="31"/>
      <c r="D17" s="31"/>
      <c r="E17" s="31"/>
      <c r="F17" s="31"/>
      <c r="G17" s="31"/>
      <c r="H17" s="31"/>
      <c r="I17" s="31"/>
      <c r="J17" s="32"/>
    </row>
    <row r="18" spans="1:10" x14ac:dyDescent="0.25">
      <c r="A18" s="1" t="s">
        <v>13</v>
      </c>
      <c r="B18" s="2"/>
      <c r="C18" s="35">
        <f>Results!B6</f>
        <v>9</v>
      </c>
      <c r="D18" s="31"/>
      <c r="E18" s="31"/>
      <c r="F18" s="31"/>
      <c r="G18" s="31"/>
      <c r="H18" s="31"/>
      <c r="I18" s="31"/>
      <c r="J18" s="32"/>
    </row>
    <row r="19" spans="1:10" x14ac:dyDescent="0.25">
      <c r="A19" s="1" t="s">
        <v>14</v>
      </c>
      <c r="B19" s="2"/>
      <c r="C19" s="35" t="str">
        <f>Results!B7</f>
        <v>8-12</v>
      </c>
      <c r="D19" s="31"/>
      <c r="E19" s="31"/>
      <c r="F19" s="31"/>
      <c r="G19" s="31"/>
      <c r="H19" s="31"/>
      <c r="I19" s="31"/>
      <c r="J19" s="32"/>
    </row>
    <row r="20" spans="1:10" x14ac:dyDescent="0.25">
      <c r="A20" s="1" t="s">
        <v>15</v>
      </c>
      <c r="B20" s="2"/>
      <c r="C20" s="35">
        <f>Results!B10</f>
        <v>0</v>
      </c>
      <c r="D20" s="31"/>
      <c r="E20" s="31"/>
      <c r="F20" s="31"/>
      <c r="G20" s="31"/>
      <c r="H20" s="31"/>
      <c r="I20" s="31"/>
      <c r="J20" s="32"/>
    </row>
    <row r="21" spans="1:10" x14ac:dyDescent="0.25">
      <c r="A21" s="1" t="s">
        <v>16</v>
      </c>
      <c r="B21" s="2"/>
      <c r="C21" s="35">
        <f>Results!B13</f>
        <v>0</v>
      </c>
      <c r="D21" s="37"/>
      <c r="E21" s="37"/>
      <c r="F21" s="37"/>
      <c r="G21" s="37"/>
      <c r="H21" s="37"/>
      <c r="I21" s="37"/>
      <c r="J21" s="38"/>
    </row>
    <row r="22" spans="1:10" x14ac:dyDescent="0.25">
      <c r="A22" s="2"/>
      <c r="B22" s="2"/>
      <c r="C22" s="39"/>
      <c r="D22" s="40"/>
      <c r="E22" s="40"/>
      <c r="F22" s="40"/>
      <c r="G22" s="40"/>
      <c r="H22" s="40"/>
      <c r="I22" s="40"/>
      <c r="J22" s="41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</sheetData>
  <mergeCells count="17">
    <mergeCell ref="C20:J20"/>
    <mergeCell ref="A17:J17"/>
    <mergeCell ref="C21:J22"/>
    <mergeCell ref="C6:J6"/>
    <mergeCell ref="A4:J4"/>
    <mergeCell ref="B14:I14"/>
    <mergeCell ref="C5:J5"/>
    <mergeCell ref="C19:J19"/>
    <mergeCell ref="C18:J18"/>
    <mergeCell ref="C8:J8"/>
    <mergeCell ref="A11:J11"/>
    <mergeCell ref="B12:I12"/>
    <mergeCell ref="B13:I13"/>
    <mergeCell ref="A1:J1"/>
    <mergeCell ref="C7:J7"/>
    <mergeCell ref="B15:I15"/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"/>
  <sheetViews>
    <sheetView showGridLines="0" workbookViewId="0"/>
  </sheetViews>
  <sheetFormatPr defaultRowHeight="15" x14ac:dyDescent="0.25"/>
  <sheetData>
    <row r="1" spans="1:11" x14ac:dyDescent="0.25">
      <c r="A1" t="s">
        <v>17</v>
      </c>
      <c r="C1" t="s">
        <v>18</v>
      </c>
      <c r="G1" t="s">
        <v>19</v>
      </c>
      <c r="I1" t="s">
        <v>20</v>
      </c>
    </row>
    <row r="2" spans="1:11" x14ac:dyDescent="0.25">
      <c r="A2" t="s">
        <v>21</v>
      </c>
      <c r="C2" t="s">
        <v>22</v>
      </c>
      <c r="D2" t="s">
        <v>23</v>
      </c>
      <c r="E2" t="s">
        <v>24</v>
      </c>
      <c r="G2" t="s">
        <v>25</v>
      </c>
      <c r="I2" t="s">
        <v>25</v>
      </c>
      <c r="J2" t="s">
        <v>26</v>
      </c>
      <c r="K2" t="s">
        <v>27</v>
      </c>
    </row>
    <row r="3" spans="1:11" x14ac:dyDescent="0.25">
      <c r="A3" t="s">
        <v>28</v>
      </c>
      <c r="C3" t="s">
        <v>29</v>
      </c>
      <c r="D3" t="s">
        <v>30</v>
      </c>
      <c r="E3" t="s">
        <v>31</v>
      </c>
      <c r="G3" t="s">
        <v>32</v>
      </c>
      <c r="I3" t="s">
        <v>32</v>
      </c>
      <c r="J3" t="s">
        <v>33</v>
      </c>
      <c r="K3" t="s">
        <v>34</v>
      </c>
    </row>
    <row r="4" spans="1:11" x14ac:dyDescent="0.25">
      <c r="A4" t="s">
        <v>35</v>
      </c>
      <c r="C4" t="s">
        <v>36</v>
      </c>
      <c r="D4" t="s">
        <v>37</v>
      </c>
      <c r="E4" t="s">
        <v>38</v>
      </c>
      <c r="G4" t="s">
        <v>39</v>
      </c>
      <c r="I4" t="s">
        <v>39</v>
      </c>
      <c r="J4" t="s">
        <v>40</v>
      </c>
      <c r="K4" t="s">
        <v>41</v>
      </c>
    </row>
    <row r="5" spans="1:11" x14ac:dyDescent="0.25">
      <c r="G5" t="s">
        <v>42</v>
      </c>
      <c r="I5" t="s">
        <v>42</v>
      </c>
      <c r="J5" t="s">
        <v>43</v>
      </c>
      <c r="K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32"/>
  <sheetViews>
    <sheetView showGridLines="0" zoomScale="119" workbookViewId="0">
      <selection activeCell="D34" sqref="D34"/>
    </sheetView>
  </sheetViews>
  <sheetFormatPr defaultRowHeight="15" x14ac:dyDescent="0.25"/>
  <cols>
    <col min="1" max="2" width="4" customWidth="1"/>
    <col min="3" max="3" width="66" customWidth="1"/>
    <col min="4" max="4" width="12" customWidth="1"/>
    <col min="5" max="5" width="10" customWidth="1"/>
    <col min="6" max="6" width="2" customWidth="1"/>
    <col min="7" max="10" width="18" customWidth="1"/>
  </cols>
  <sheetData>
    <row r="1" spans="1:10" ht="32.1" customHeight="1" x14ac:dyDescent="0.25">
      <c r="A1" s="33" t="s">
        <v>45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0.100000000000001" customHeight="1" x14ac:dyDescent="0.25">
      <c r="A2" s="42" t="s">
        <v>46</v>
      </c>
      <c r="B2" s="34"/>
      <c r="C2" s="34"/>
      <c r="D2" s="34"/>
      <c r="E2" s="34"/>
      <c r="F2" s="34"/>
      <c r="G2" s="34"/>
      <c r="H2" s="34"/>
      <c r="I2" s="34"/>
      <c r="J2" s="34"/>
    </row>
    <row r="4" spans="1:10" ht="21.95" customHeight="1" x14ac:dyDescent="0.25">
      <c r="A4" s="44" t="s">
        <v>25</v>
      </c>
      <c r="B4" s="34"/>
      <c r="C4" s="34"/>
      <c r="D4" s="34"/>
      <c r="E4" s="34"/>
    </row>
    <row r="5" spans="1:10" ht="21.95" customHeight="1" x14ac:dyDescent="0.25">
      <c r="A5" s="5" t="s">
        <v>47</v>
      </c>
      <c r="B5" s="5" t="s">
        <v>21</v>
      </c>
      <c r="C5" s="5" t="s">
        <v>48</v>
      </c>
      <c r="D5" s="5" t="s">
        <v>49</v>
      </c>
      <c r="E5" s="5" t="s">
        <v>50</v>
      </c>
    </row>
    <row r="6" spans="1:10" ht="33.950000000000003" customHeight="1" x14ac:dyDescent="0.25">
      <c r="A6" s="6">
        <v>1</v>
      </c>
      <c r="B6" s="2" t="s">
        <v>21</v>
      </c>
      <c r="C6" s="7" t="s">
        <v>51</v>
      </c>
      <c r="D6" s="8" t="s">
        <v>28</v>
      </c>
      <c r="E6" s="9">
        <f>IF(D6="Yes",1,0)</f>
        <v>1</v>
      </c>
    </row>
    <row r="7" spans="1:10" ht="33.950000000000003" customHeight="1" x14ac:dyDescent="0.25">
      <c r="A7" s="10">
        <v>2</v>
      </c>
      <c r="B7" s="11" t="s">
        <v>21</v>
      </c>
      <c r="C7" s="12" t="s">
        <v>52</v>
      </c>
      <c r="D7" s="13" t="s">
        <v>28</v>
      </c>
      <c r="E7" s="14">
        <f>IF(D7="Yes",1,0)</f>
        <v>1</v>
      </c>
    </row>
    <row r="8" spans="1:10" ht="33.950000000000003" customHeight="1" x14ac:dyDescent="0.25">
      <c r="A8" s="6">
        <v>3</v>
      </c>
      <c r="B8" s="2" t="s">
        <v>21</v>
      </c>
      <c r="C8" s="7" t="s">
        <v>53</v>
      </c>
      <c r="D8" s="8" t="s">
        <v>28</v>
      </c>
      <c r="E8" s="9">
        <f>IF(D8="Yes",1,0)</f>
        <v>1</v>
      </c>
    </row>
    <row r="9" spans="1:10" ht="21.95" customHeight="1" x14ac:dyDescent="0.25">
      <c r="A9" s="45" t="s">
        <v>54</v>
      </c>
      <c r="B9" s="31"/>
      <c r="C9" s="32"/>
      <c r="D9" s="3" t="s">
        <v>21</v>
      </c>
      <c r="E9" s="15">
        <f>SUM(E6:E8)</f>
        <v>3</v>
      </c>
    </row>
    <row r="11" spans="1:10" ht="21.95" customHeight="1" x14ac:dyDescent="0.25">
      <c r="A11" s="44" t="s">
        <v>32</v>
      </c>
      <c r="B11" s="34"/>
      <c r="C11" s="34"/>
      <c r="D11" s="34"/>
      <c r="E11" s="34"/>
    </row>
    <row r="12" spans="1:10" ht="21.95" customHeight="1" x14ac:dyDescent="0.25">
      <c r="A12" s="5" t="s">
        <v>47</v>
      </c>
      <c r="B12" s="5" t="s">
        <v>21</v>
      </c>
      <c r="C12" s="5" t="s">
        <v>48</v>
      </c>
      <c r="D12" s="5" t="s">
        <v>49</v>
      </c>
      <c r="E12" s="5" t="s">
        <v>50</v>
      </c>
    </row>
    <row r="13" spans="1:10" ht="33.950000000000003" customHeight="1" x14ac:dyDescent="0.25">
      <c r="A13" s="10">
        <v>4</v>
      </c>
      <c r="B13" s="11" t="s">
        <v>21</v>
      </c>
      <c r="C13" s="12" t="s">
        <v>55</v>
      </c>
      <c r="D13" s="13" t="s">
        <v>35</v>
      </c>
      <c r="E13" s="14">
        <f>IF(D13="Yes",1,0)</f>
        <v>0</v>
      </c>
    </row>
    <row r="14" spans="1:10" ht="33.950000000000003" customHeight="1" x14ac:dyDescent="0.25">
      <c r="A14" s="6">
        <v>5</v>
      </c>
      <c r="B14" s="2" t="s">
        <v>21</v>
      </c>
      <c r="C14" s="7" t="s">
        <v>56</v>
      </c>
      <c r="D14" s="8" t="s">
        <v>35</v>
      </c>
      <c r="E14" s="9">
        <f>IF(D14="Yes",1,0)</f>
        <v>0</v>
      </c>
    </row>
    <row r="15" spans="1:10" ht="33.950000000000003" customHeight="1" x14ac:dyDescent="0.25">
      <c r="A15" s="10">
        <v>6</v>
      </c>
      <c r="B15" s="11" t="s">
        <v>21</v>
      </c>
      <c r="C15" s="12" t="s">
        <v>57</v>
      </c>
      <c r="D15" s="13" t="s">
        <v>35</v>
      </c>
      <c r="E15" s="14">
        <f>IF(D15="Yes",1,0)</f>
        <v>0</v>
      </c>
    </row>
    <row r="16" spans="1:10" ht="21.95" customHeight="1" x14ac:dyDescent="0.25">
      <c r="A16" s="45" t="s">
        <v>54</v>
      </c>
      <c r="B16" s="31"/>
      <c r="C16" s="32"/>
      <c r="D16" s="3" t="s">
        <v>21</v>
      </c>
      <c r="E16" s="15">
        <f>SUM(E13:E15)</f>
        <v>0</v>
      </c>
    </row>
    <row r="18" spans="1:5" ht="21.95" customHeight="1" x14ac:dyDescent="0.25">
      <c r="A18" s="44" t="s">
        <v>39</v>
      </c>
      <c r="B18" s="34"/>
      <c r="C18" s="34"/>
      <c r="D18" s="34"/>
      <c r="E18" s="34"/>
    </row>
    <row r="19" spans="1:5" ht="21.95" customHeight="1" x14ac:dyDescent="0.25">
      <c r="A19" s="5" t="s">
        <v>47</v>
      </c>
      <c r="B19" s="5" t="s">
        <v>21</v>
      </c>
      <c r="C19" s="5" t="s">
        <v>48</v>
      </c>
      <c r="D19" s="5" t="s">
        <v>49</v>
      </c>
      <c r="E19" s="5" t="s">
        <v>50</v>
      </c>
    </row>
    <row r="20" spans="1:5" ht="33.950000000000003" customHeight="1" x14ac:dyDescent="0.25">
      <c r="A20" s="6">
        <v>7</v>
      </c>
      <c r="B20" s="2" t="s">
        <v>21</v>
      </c>
      <c r="C20" s="7" t="s">
        <v>58</v>
      </c>
      <c r="D20" s="8" t="s">
        <v>28</v>
      </c>
      <c r="E20" s="9">
        <f>IF(D20="Yes",1,0)</f>
        <v>1</v>
      </c>
    </row>
    <row r="21" spans="1:5" ht="33.950000000000003" customHeight="1" x14ac:dyDescent="0.25">
      <c r="A21" s="10">
        <v>8</v>
      </c>
      <c r="B21" s="11" t="s">
        <v>21</v>
      </c>
      <c r="C21" s="12" t="s">
        <v>59</v>
      </c>
      <c r="D21" s="13" t="s">
        <v>28</v>
      </c>
      <c r="E21" s="14">
        <f>IF(D21="Yes",1,0)</f>
        <v>1</v>
      </c>
    </row>
    <row r="22" spans="1:5" ht="33.950000000000003" customHeight="1" x14ac:dyDescent="0.25">
      <c r="A22" s="6">
        <v>9</v>
      </c>
      <c r="B22" s="2" t="s">
        <v>21</v>
      </c>
      <c r="C22" s="7" t="s">
        <v>60</v>
      </c>
      <c r="D22" s="8" t="s">
        <v>28</v>
      </c>
      <c r="E22" s="9">
        <f>IF(D22="Yes",1,0)</f>
        <v>1</v>
      </c>
    </row>
    <row r="23" spans="1:5" ht="21.95" customHeight="1" x14ac:dyDescent="0.25">
      <c r="A23" s="45" t="s">
        <v>54</v>
      </c>
      <c r="B23" s="31"/>
      <c r="C23" s="32"/>
      <c r="D23" s="3" t="s">
        <v>21</v>
      </c>
      <c r="E23" s="15">
        <f>SUM(E20:E22)</f>
        <v>3</v>
      </c>
    </row>
    <row r="25" spans="1:5" ht="21.95" customHeight="1" x14ac:dyDescent="0.25">
      <c r="A25" s="44" t="s">
        <v>42</v>
      </c>
      <c r="B25" s="34"/>
      <c r="C25" s="34"/>
      <c r="D25" s="34"/>
      <c r="E25" s="34"/>
    </row>
    <row r="26" spans="1:5" ht="21.95" customHeight="1" x14ac:dyDescent="0.25">
      <c r="A26" s="5" t="s">
        <v>47</v>
      </c>
      <c r="B26" s="5" t="s">
        <v>21</v>
      </c>
      <c r="C26" s="5" t="s">
        <v>48</v>
      </c>
      <c r="D26" s="5" t="s">
        <v>49</v>
      </c>
      <c r="E26" s="5" t="s">
        <v>50</v>
      </c>
    </row>
    <row r="27" spans="1:5" ht="33.950000000000003" customHeight="1" x14ac:dyDescent="0.25">
      <c r="A27" s="10">
        <v>10</v>
      </c>
      <c r="B27" s="11" t="s">
        <v>21</v>
      </c>
      <c r="C27" s="12" t="s">
        <v>61</v>
      </c>
      <c r="D27" s="13" t="s">
        <v>28</v>
      </c>
      <c r="E27" s="14">
        <f>IF(D27="Yes",1,0)</f>
        <v>1</v>
      </c>
    </row>
    <row r="28" spans="1:5" ht="33.950000000000003" customHeight="1" x14ac:dyDescent="0.25">
      <c r="A28" s="6">
        <v>11</v>
      </c>
      <c r="B28" s="2" t="s">
        <v>21</v>
      </c>
      <c r="C28" s="7" t="s">
        <v>62</v>
      </c>
      <c r="D28" s="8" t="s">
        <v>28</v>
      </c>
      <c r="E28" s="9">
        <f>IF(D28="Yes",1,0)</f>
        <v>1</v>
      </c>
    </row>
    <row r="29" spans="1:5" ht="33.950000000000003" customHeight="1" x14ac:dyDescent="0.25">
      <c r="A29" s="10">
        <v>12</v>
      </c>
      <c r="B29" s="11" t="s">
        <v>21</v>
      </c>
      <c r="C29" s="12" t="s">
        <v>63</v>
      </c>
      <c r="D29" s="13" t="s">
        <v>28</v>
      </c>
      <c r="E29" s="14">
        <f>IF(D29="Yes",1,0)</f>
        <v>1</v>
      </c>
    </row>
    <row r="30" spans="1:5" ht="21.95" customHeight="1" x14ac:dyDescent="0.25">
      <c r="A30" s="45" t="s">
        <v>54</v>
      </c>
      <c r="B30" s="31"/>
      <c r="C30" s="32"/>
      <c r="D30" s="3" t="s">
        <v>21</v>
      </c>
      <c r="E30" s="15">
        <f>SUM(E27:E29)</f>
        <v>3</v>
      </c>
    </row>
    <row r="32" spans="1:5" ht="26.1" customHeight="1" x14ac:dyDescent="0.25">
      <c r="A32" s="46" t="s">
        <v>64</v>
      </c>
      <c r="B32" s="31"/>
      <c r="C32" s="32"/>
      <c r="D32" s="16" t="s">
        <v>21</v>
      </c>
      <c r="E32" s="17">
        <f>SUM(E9,E16,E23,E30)</f>
        <v>9</v>
      </c>
    </row>
  </sheetData>
  <mergeCells count="11">
    <mergeCell ref="A1:J1"/>
    <mergeCell ref="A4:E4"/>
    <mergeCell ref="A23:C23"/>
    <mergeCell ref="A32:C32"/>
    <mergeCell ref="A25:E25"/>
    <mergeCell ref="A11:E11"/>
    <mergeCell ref="A9:C9"/>
    <mergeCell ref="A30:C30"/>
    <mergeCell ref="A2:J2"/>
    <mergeCell ref="A18:E18"/>
    <mergeCell ref="A16:C16"/>
  </mergeCells>
  <conditionalFormatting sqref="D6:D31">
    <cfRule type="expression" dxfId="1" priority="1">
      <formula>$D6="Yes"</formula>
    </cfRule>
    <cfRule type="expression" dxfId="0" priority="2">
      <formula>$D6="No"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J19"/>
  <sheetViews>
    <sheetView showGridLines="0" workbookViewId="0">
      <selection activeCell="B9" sqref="B9"/>
    </sheetView>
  </sheetViews>
  <sheetFormatPr defaultRowHeight="15" x14ac:dyDescent="0.25"/>
  <cols>
    <col min="1" max="1" width="30" customWidth="1"/>
    <col min="2" max="2" width="73.28515625" customWidth="1"/>
    <col min="3" max="3" width="5.5703125" customWidth="1"/>
    <col min="4" max="4" width="4.42578125" customWidth="1"/>
    <col min="5" max="5" width="6.28515625" customWidth="1"/>
    <col min="6" max="6" width="25.42578125" customWidth="1"/>
    <col min="7" max="10" width="18" customWidth="1"/>
  </cols>
  <sheetData>
    <row r="1" spans="1:10" ht="32.1" customHeight="1" x14ac:dyDescent="0.25">
      <c r="A1" s="33" t="s">
        <v>65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0.100000000000001" customHeight="1" x14ac:dyDescent="0.25">
      <c r="A2" s="42" t="s">
        <v>66</v>
      </c>
      <c r="B2" s="34"/>
      <c r="C2" s="34"/>
      <c r="D2" s="34"/>
      <c r="E2" s="34"/>
      <c r="F2" s="34"/>
      <c r="G2" s="34"/>
      <c r="H2" s="34"/>
      <c r="I2" s="34"/>
      <c r="J2" s="34"/>
    </row>
    <row r="4" spans="1:10" ht="20.100000000000001" customHeight="1" x14ac:dyDescent="0.25">
      <c r="A4" s="36" t="s">
        <v>67</v>
      </c>
      <c r="B4" s="31"/>
      <c r="C4" s="31"/>
      <c r="D4" s="31"/>
      <c r="E4" s="32"/>
      <c r="F4" s="36" t="s">
        <v>68</v>
      </c>
      <c r="G4" s="31"/>
      <c r="H4" s="31"/>
      <c r="I4" s="31"/>
      <c r="J4" s="3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21" x14ac:dyDescent="0.35">
      <c r="A6" s="18" t="s">
        <v>69</v>
      </c>
      <c r="B6" s="53">
        <f>'Step 1 Checklist'!E32</f>
        <v>9</v>
      </c>
      <c r="C6" s="2"/>
      <c r="D6" s="2"/>
      <c r="E6" s="2"/>
      <c r="F6" s="20" t="s">
        <v>70</v>
      </c>
      <c r="G6" s="20" t="s">
        <v>71</v>
      </c>
      <c r="H6" s="2"/>
      <c r="I6" s="2"/>
      <c r="J6" s="2"/>
    </row>
    <row r="7" spans="1:10" ht="33.950000000000003" customHeight="1" x14ac:dyDescent="0.35">
      <c r="A7" s="18" t="s">
        <v>72</v>
      </c>
      <c r="B7" s="19" t="str">
        <f>IF(B6&lt;=3,"0-3",IF(B6&lt;=7,"4-7","8-12"))</f>
        <v>8-12</v>
      </c>
      <c r="C7" s="2"/>
      <c r="D7" s="2"/>
      <c r="E7" s="2"/>
      <c r="F7" s="7" t="s">
        <v>25</v>
      </c>
      <c r="G7" s="21">
        <f>'Step 1 Checklist'!E9</f>
        <v>3</v>
      </c>
      <c r="H7" s="2"/>
      <c r="I7" s="2"/>
      <c r="J7" s="2"/>
    </row>
    <row r="8" spans="1:10" ht="33.950000000000003" customHeight="1" x14ac:dyDescent="0.25">
      <c r="A8" s="18" t="s">
        <v>73</v>
      </c>
      <c r="B8" s="22" t="str">
        <f>VLOOKUP(B7,Lists!$C$2:$E$4,2,FALSE)</f>
        <v>True plateau (complexity outpaced control)</v>
      </c>
      <c r="C8" s="2"/>
      <c r="D8" s="2"/>
      <c r="E8" s="2"/>
      <c r="F8" s="7" t="s">
        <v>32</v>
      </c>
      <c r="G8" s="21">
        <f>'Step 1 Checklist'!E16</f>
        <v>0</v>
      </c>
      <c r="H8" s="2"/>
      <c r="I8" s="2"/>
      <c r="J8" s="2"/>
    </row>
    <row r="9" spans="1:10" ht="33.950000000000003" customHeight="1" x14ac:dyDescent="0.25">
      <c r="A9" s="18" t="s">
        <v>74</v>
      </c>
      <c r="B9" s="22" t="str">
        <f>VLOOKUP(B7,Lists!$C$2:$E$4,3,FALSE)</f>
        <v>Install governance across the highest-friction area (decision rights, ownership, review cycles).</v>
      </c>
      <c r="C9" s="2"/>
      <c r="D9" s="2"/>
      <c r="E9" s="2"/>
      <c r="F9" s="7" t="s">
        <v>39</v>
      </c>
      <c r="G9" s="21">
        <f>'Step 1 Checklist'!E23</f>
        <v>3</v>
      </c>
      <c r="H9" s="2"/>
      <c r="I9" s="2"/>
      <c r="J9" s="2"/>
    </row>
    <row r="10" spans="1:10" ht="33.950000000000003" customHeight="1" x14ac:dyDescent="0.25">
      <c r="F10" s="7" t="s">
        <v>42</v>
      </c>
      <c r="G10" s="21">
        <f>'Step 1 Checklist'!E30</f>
        <v>3</v>
      </c>
      <c r="H10" s="2"/>
      <c r="I10" s="2"/>
      <c r="J10" s="2"/>
    </row>
    <row r="11" spans="1:10" x14ac:dyDescent="0.25">
      <c r="F11" s="2"/>
      <c r="G11" s="2"/>
      <c r="H11" s="2"/>
      <c r="I11" s="2"/>
      <c r="J11" s="2"/>
    </row>
    <row r="12" spans="1:10" x14ac:dyDescent="0.25">
      <c r="F12" s="2"/>
      <c r="G12" s="2"/>
      <c r="H12" s="2"/>
      <c r="I12" s="2"/>
      <c r="J12" s="2"/>
    </row>
    <row r="14" spans="1:10" ht="20.100000000000001" customHeight="1" x14ac:dyDescent="0.25">
      <c r="A14" s="43" t="s">
        <v>75</v>
      </c>
      <c r="B14" s="31"/>
      <c r="C14" s="31"/>
      <c r="D14" s="31"/>
      <c r="E14" s="31"/>
      <c r="F14" s="31"/>
      <c r="G14" s="31"/>
      <c r="H14" s="31"/>
      <c r="I14" s="31"/>
      <c r="J14" s="32"/>
    </row>
    <row r="15" spans="1:1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ht="15.75" x14ac:dyDescent="0.25">
      <c r="A16" s="23" t="s">
        <v>76</v>
      </c>
      <c r="B16" s="24" t="str">
        <f>INDEX($F$7:$F$10, MATCH(MAX($G$7:$G$10), $G$7:$G$10, 0))</f>
        <v>A) Leadership and decision flow</v>
      </c>
      <c r="C16" s="3"/>
      <c r="D16" s="3"/>
      <c r="E16" s="3"/>
      <c r="F16" s="3"/>
      <c r="G16" s="3"/>
      <c r="H16" s="3"/>
      <c r="I16" s="3"/>
      <c r="J16" s="3"/>
    </row>
    <row r="17" spans="1:10" ht="15.75" x14ac:dyDescent="0.25">
      <c r="A17" s="23" t="s">
        <v>77</v>
      </c>
      <c r="B17" s="24" t="str">
        <f>VLOOKUP(B16,Lists!$I$2:$K$5,2,FALSE)</f>
        <v>Decision rights + ownership</v>
      </c>
      <c r="C17" s="3"/>
      <c r="D17" s="3"/>
      <c r="E17" s="3"/>
      <c r="F17" s="3"/>
      <c r="G17" s="3"/>
      <c r="H17" s="3"/>
      <c r="I17" s="3"/>
      <c r="J17" s="3"/>
    </row>
    <row r="18" spans="1:10" ht="15.75" x14ac:dyDescent="0.25">
      <c r="A18" s="23" t="s">
        <v>78</v>
      </c>
      <c r="B18" s="24" t="str">
        <f>VLOOKUP(B16,Lists!$I$2:$K$5,3,FALSE)</f>
        <v>Create an escalation path + single owner accountability.</v>
      </c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</row>
  </sheetData>
  <mergeCells count="5">
    <mergeCell ref="A1:J1"/>
    <mergeCell ref="A4:E4"/>
    <mergeCell ref="A14:J14"/>
    <mergeCell ref="A2:J2"/>
    <mergeCell ref="F4:J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79998168889431442"/>
  </sheetPr>
  <dimension ref="A1:J22"/>
  <sheetViews>
    <sheetView showGridLines="0" workbookViewId="0">
      <selection activeCell="B9" sqref="B9:C9"/>
    </sheetView>
  </sheetViews>
  <sheetFormatPr defaultRowHeight="15" x14ac:dyDescent="0.25"/>
  <cols>
    <col min="1" max="1" width="2" customWidth="1"/>
    <col min="2" max="3" width="44" customWidth="1"/>
    <col min="4" max="4" width="2" customWidth="1"/>
    <col min="5" max="6" width="44" customWidth="1"/>
    <col min="7" max="7" width="2" customWidth="1"/>
    <col min="8" max="10" width="10" customWidth="1"/>
  </cols>
  <sheetData>
    <row r="1" spans="1:10" ht="32.1" customHeight="1" x14ac:dyDescent="0.25">
      <c r="A1" s="33" t="s">
        <v>79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0.100000000000001" customHeight="1" x14ac:dyDescent="0.25">
      <c r="A2" s="42" t="s">
        <v>80</v>
      </c>
      <c r="B2" s="34"/>
      <c r="C2" s="34"/>
      <c r="D2" s="34"/>
      <c r="E2" s="34"/>
      <c r="F2" s="34"/>
      <c r="G2" s="34"/>
      <c r="H2" s="34"/>
      <c r="I2" s="34"/>
      <c r="J2" s="34"/>
    </row>
    <row r="4" spans="1:10" ht="21.95" customHeight="1" x14ac:dyDescent="0.25">
      <c r="B4" s="48" t="s">
        <v>25</v>
      </c>
      <c r="C4" s="32"/>
      <c r="E4" s="48" t="s">
        <v>32</v>
      </c>
      <c r="F4" s="32"/>
    </row>
    <row r="5" spans="1:10" x14ac:dyDescent="0.25">
      <c r="B5" s="2"/>
      <c r="C5" s="2"/>
      <c r="E5" s="2"/>
      <c r="F5" s="2"/>
    </row>
    <row r="6" spans="1:10" ht="27.95" customHeight="1" x14ac:dyDescent="0.25">
      <c r="B6" s="47" t="s">
        <v>81</v>
      </c>
      <c r="C6" s="32"/>
      <c r="E6" s="47" t="s">
        <v>82</v>
      </c>
      <c r="F6" s="32"/>
    </row>
    <row r="7" spans="1:10" ht="27.95" customHeight="1" x14ac:dyDescent="0.25">
      <c r="B7" s="47" t="s">
        <v>83</v>
      </c>
      <c r="C7" s="32"/>
      <c r="E7" s="47" t="s">
        <v>84</v>
      </c>
      <c r="F7" s="32"/>
    </row>
    <row r="8" spans="1:10" ht="27.95" customHeight="1" x14ac:dyDescent="0.25">
      <c r="B8" s="47" t="s">
        <v>85</v>
      </c>
      <c r="C8" s="32"/>
      <c r="E8" s="47" t="s">
        <v>86</v>
      </c>
      <c r="F8" s="32"/>
    </row>
    <row r="9" spans="1:10" ht="27.95" customHeight="1" x14ac:dyDescent="0.25">
      <c r="B9" s="47" t="s">
        <v>87</v>
      </c>
      <c r="C9" s="32"/>
      <c r="E9" s="47" t="s">
        <v>88</v>
      </c>
      <c r="F9" s="32"/>
    </row>
    <row r="10" spans="1:10" x14ac:dyDescent="0.25">
      <c r="B10" s="2"/>
      <c r="C10" s="2"/>
      <c r="E10" s="2"/>
      <c r="F10" s="2"/>
    </row>
    <row r="11" spans="1:10" x14ac:dyDescent="0.25">
      <c r="B11" s="2"/>
      <c r="C11" s="2"/>
      <c r="E11" s="2"/>
      <c r="F11" s="2"/>
    </row>
    <row r="12" spans="1:10" x14ac:dyDescent="0.25">
      <c r="B12" s="2"/>
      <c r="C12" s="2"/>
      <c r="E12" s="2"/>
      <c r="F12" s="2"/>
    </row>
    <row r="14" spans="1:10" ht="21.95" customHeight="1" x14ac:dyDescent="0.25">
      <c r="B14" s="48" t="s">
        <v>39</v>
      </c>
      <c r="C14" s="32"/>
      <c r="E14" s="48" t="s">
        <v>42</v>
      </c>
      <c r="F14" s="32"/>
    </row>
    <row r="15" spans="1:10" x14ac:dyDescent="0.25">
      <c r="B15" s="2"/>
      <c r="C15" s="2"/>
      <c r="E15" s="2"/>
      <c r="F15" s="2"/>
    </row>
    <row r="16" spans="1:10" ht="27.95" customHeight="1" x14ac:dyDescent="0.25">
      <c r="B16" s="47" t="s">
        <v>89</v>
      </c>
      <c r="C16" s="32"/>
      <c r="E16" s="47" t="s">
        <v>90</v>
      </c>
      <c r="F16" s="32"/>
    </row>
    <row r="17" spans="2:6" ht="27.95" customHeight="1" x14ac:dyDescent="0.25">
      <c r="B17" s="47" t="s">
        <v>91</v>
      </c>
      <c r="C17" s="32"/>
      <c r="E17" s="47" t="s">
        <v>92</v>
      </c>
      <c r="F17" s="32"/>
    </row>
    <row r="18" spans="2:6" ht="27.95" customHeight="1" x14ac:dyDescent="0.25">
      <c r="B18" s="47" t="s">
        <v>93</v>
      </c>
      <c r="C18" s="32"/>
      <c r="E18" s="47" t="s">
        <v>94</v>
      </c>
      <c r="F18" s="32"/>
    </row>
    <row r="19" spans="2:6" ht="27.95" customHeight="1" x14ac:dyDescent="0.25">
      <c r="B19" s="47" t="s">
        <v>95</v>
      </c>
      <c r="C19" s="32"/>
      <c r="E19" s="47" t="s">
        <v>96</v>
      </c>
      <c r="F19" s="32"/>
    </row>
    <row r="20" spans="2:6" x14ac:dyDescent="0.25">
      <c r="B20" s="2"/>
      <c r="C20" s="2"/>
      <c r="E20" s="2"/>
      <c r="F20" s="2"/>
    </row>
    <row r="21" spans="2:6" x14ac:dyDescent="0.25">
      <c r="B21" s="2"/>
      <c r="C21" s="2"/>
      <c r="E21" s="2"/>
      <c r="F21" s="2"/>
    </row>
    <row r="22" spans="2:6" x14ac:dyDescent="0.25">
      <c r="B22" s="2"/>
      <c r="C22" s="2"/>
      <c r="E22" s="2"/>
      <c r="F22" s="2"/>
    </row>
  </sheetData>
  <mergeCells count="22">
    <mergeCell ref="A1:J1"/>
    <mergeCell ref="E6:F6"/>
    <mergeCell ref="B19:C19"/>
    <mergeCell ref="B9:C9"/>
    <mergeCell ref="B6:C6"/>
    <mergeCell ref="E16:F16"/>
    <mergeCell ref="E7:F7"/>
    <mergeCell ref="A2:J2"/>
    <mergeCell ref="E18:F18"/>
    <mergeCell ref="B4:C4"/>
    <mergeCell ref="E4:F4"/>
    <mergeCell ref="E19:F19"/>
    <mergeCell ref="B14:C14"/>
    <mergeCell ref="B17:C17"/>
    <mergeCell ref="E9:F9"/>
    <mergeCell ref="B8:C8"/>
    <mergeCell ref="B16:C16"/>
    <mergeCell ref="B7:C7"/>
    <mergeCell ref="E14:F14"/>
    <mergeCell ref="B18:C18"/>
    <mergeCell ref="E17:F17"/>
    <mergeCell ref="E8:F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J32"/>
  <sheetViews>
    <sheetView showGridLines="0" workbookViewId="0">
      <selection activeCell="C44" sqref="C44"/>
    </sheetView>
  </sheetViews>
  <sheetFormatPr defaultRowHeight="15" x14ac:dyDescent="0.25"/>
  <cols>
    <col min="1" max="1" width="2" customWidth="1"/>
    <col min="2" max="2" width="30" customWidth="1"/>
    <col min="3" max="3" width="66" customWidth="1"/>
    <col min="4" max="4" width="2" customWidth="1"/>
    <col min="5" max="10" width="10" customWidth="1"/>
  </cols>
  <sheetData>
    <row r="1" spans="1:10" ht="32.1" customHeight="1" x14ac:dyDescent="0.25">
      <c r="A1" s="33" t="s">
        <v>97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0.100000000000001" customHeight="1" x14ac:dyDescent="0.25">
      <c r="A2" s="42" t="s">
        <v>98</v>
      </c>
      <c r="B2" s="34"/>
      <c r="C2" s="34"/>
      <c r="D2" s="34"/>
      <c r="E2" s="34"/>
      <c r="F2" s="34"/>
      <c r="G2" s="34"/>
      <c r="H2" s="34"/>
      <c r="I2" s="34"/>
      <c r="J2" s="34"/>
    </row>
    <row r="4" spans="1:10" ht="15.75" x14ac:dyDescent="0.25">
      <c r="B4" s="49" t="s">
        <v>99</v>
      </c>
      <c r="C4" s="34"/>
    </row>
    <row r="5" spans="1:10" ht="21.95" customHeight="1" x14ac:dyDescent="0.25">
      <c r="B5" s="50" t="s">
        <v>21</v>
      </c>
      <c r="C5" s="38"/>
    </row>
    <row r="6" spans="1:10" ht="21.95" customHeight="1" x14ac:dyDescent="0.25">
      <c r="B6" s="51"/>
      <c r="C6" s="52"/>
    </row>
    <row r="7" spans="1:10" ht="21.95" customHeight="1" x14ac:dyDescent="0.25">
      <c r="B7" s="39"/>
      <c r="C7" s="41"/>
    </row>
    <row r="9" spans="1:10" ht="15.75" x14ac:dyDescent="0.25">
      <c r="B9" s="49" t="s">
        <v>100</v>
      </c>
      <c r="C9" s="34"/>
    </row>
    <row r="10" spans="1:10" ht="21.95" customHeight="1" x14ac:dyDescent="0.25">
      <c r="B10" s="50" t="s">
        <v>21</v>
      </c>
      <c r="C10" s="38"/>
    </row>
    <row r="11" spans="1:10" ht="21.95" customHeight="1" x14ac:dyDescent="0.25">
      <c r="B11" s="51"/>
      <c r="C11" s="52"/>
    </row>
    <row r="12" spans="1:10" ht="21.95" customHeight="1" x14ac:dyDescent="0.25">
      <c r="B12" s="51"/>
      <c r="C12" s="52"/>
    </row>
    <row r="13" spans="1:10" ht="21.95" customHeight="1" x14ac:dyDescent="0.25">
      <c r="B13" s="51"/>
      <c r="C13" s="52"/>
    </row>
    <row r="14" spans="1:10" ht="21.95" customHeight="1" x14ac:dyDescent="0.25">
      <c r="B14" s="39"/>
      <c r="C14" s="41"/>
    </row>
    <row r="16" spans="1:10" ht="15.75" x14ac:dyDescent="0.25">
      <c r="B16" s="49" t="s">
        <v>101</v>
      </c>
      <c r="C16" s="34"/>
    </row>
    <row r="17" spans="2:3" ht="21.95" customHeight="1" x14ac:dyDescent="0.25">
      <c r="B17" s="50" t="s">
        <v>21</v>
      </c>
      <c r="C17" s="38"/>
    </row>
    <row r="18" spans="2:3" ht="21.95" customHeight="1" x14ac:dyDescent="0.25">
      <c r="B18" s="39"/>
      <c r="C18" s="41"/>
    </row>
    <row r="20" spans="2:3" ht="15.75" x14ac:dyDescent="0.25">
      <c r="B20" s="49" t="s">
        <v>102</v>
      </c>
      <c r="C20" s="34"/>
    </row>
    <row r="21" spans="2:3" ht="21.95" customHeight="1" x14ac:dyDescent="0.25">
      <c r="B21" s="50" t="s">
        <v>21</v>
      </c>
      <c r="C21" s="38"/>
    </row>
    <row r="22" spans="2:3" ht="21.95" customHeight="1" x14ac:dyDescent="0.25">
      <c r="B22" s="39"/>
      <c r="C22" s="41"/>
    </row>
    <row r="24" spans="2:3" ht="15.75" x14ac:dyDescent="0.25">
      <c r="B24" s="49" t="s">
        <v>103</v>
      </c>
      <c r="C24" s="34"/>
    </row>
    <row r="25" spans="2:3" ht="21.95" customHeight="1" x14ac:dyDescent="0.25">
      <c r="B25" s="50" t="s">
        <v>21</v>
      </c>
      <c r="C25" s="38"/>
    </row>
    <row r="26" spans="2:3" ht="21.95" customHeight="1" x14ac:dyDescent="0.25">
      <c r="B26" s="39"/>
      <c r="C26" s="41"/>
    </row>
    <row r="28" spans="2:3" ht="15.75" x14ac:dyDescent="0.25">
      <c r="B28" s="49" t="s">
        <v>104</v>
      </c>
      <c r="C28" s="34"/>
    </row>
    <row r="29" spans="2:3" ht="21.95" customHeight="1" x14ac:dyDescent="0.25">
      <c r="B29" s="50" t="s">
        <v>21</v>
      </c>
      <c r="C29" s="38"/>
    </row>
    <row r="30" spans="2:3" ht="21.95" customHeight="1" x14ac:dyDescent="0.25">
      <c r="B30" s="51"/>
      <c r="C30" s="52"/>
    </row>
    <row r="31" spans="2:3" ht="21.95" customHeight="1" x14ac:dyDescent="0.25">
      <c r="B31" s="51"/>
      <c r="C31" s="52"/>
    </row>
    <row r="32" spans="2:3" ht="21.95" customHeight="1" x14ac:dyDescent="0.25">
      <c r="B32" s="39"/>
      <c r="C32" s="41"/>
    </row>
  </sheetData>
  <mergeCells count="14">
    <mergeCell ref="B29:C32"/>
    <mergeCell ref="B28:C28"/>
    <mergeCell ref="B5:C7"/>
    <mergeCell ref="B10:C14"/>
    <mergeCell ref="A2:J2"/>
    <mergeCell ref="B9:C9"/>
    <mergeCell ref="B4:C4"/>
    <mergeCell ref="A1:J1"/>
    <mergeCell ref="B24:C24"/>
    <mergeCell ref="B16:C16"/>
    <mergeCell ref="B17:C18"/>
    <mergeCell ref="B25:C26"/>
    <mergeCell ref="B20:C20"/>
    <mergeCell ref="B21:C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59999389629810485"/>
  </sheetPr>
  <dimension ref="A1:J14"/>
  <sheetViews>
    <sheetView showGridLines="0" workbookViewId="0">
      <selection activeCell="D5" sqref="D5"/>
    </sheetView>
  </sheetViews>
  <sheetFormatPr defaultRowHeight="15" x14ac:dyDescent="0.25"/>
  <cols>
    <col min="1" max="1" width="12" customWidth="1"/>
    <col min="2" max="2" width="44" customWidth="1"/>
    <col min="3" max="3" width="18" customWidth="1"/>
    <col min="4" max="4" width="14" customWidth="1"/>
    <col min="5" max="5" width="12" customWidth="1"/>
    <col min="6" max="6" width="2" customWidth="1"/>
    <col min="7" max="10" width="18" customWidth="1"/>
  </cols>
  <sheetData>
    <row r="1" spans="1:10" ht="32.1" customHeight="1" x14ac:dyDescent="0.25">
      <c r="A1" s="33" t="s">
        <v>105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0.100000000000001" customHeight="1" x14ac:dyDescent="0.25">
      <c r="A2" s="42" t="s">
        <v>106</v>
      </c>
      <c r="B2" s="34"/>
      <c r="C2" s="34"/>
      <c r="D2" s="34"/>
      <c r="E2" s="34"/>
      <c r="F2" s="34"/>
      <c r="G2" s="34"/>
      <c r="H2" s="34"/>
      <c r="I2" s="34"/>
      <c r="J2" s="34"/>
    </row>
    <row r="4" spans="1:10" ht="21.95" customHeight="1" x14ac:dyDescent="0.25">
      <c r="A4" s="26" t="s">
        <v>107</v>
      </c>
      <c r="B4" s="26" t="s">
        <v>108</v>
      </c>
      <c r="C4" s="26" t="s">
        <v>109</v>
      </c>
      <c r="D4" s="26" t="s">
        <v>110</v>
      </c>
      <c r="E4" s="26" t="s">
        <v>111</v>
      </c>
    </row>
    <row r="5" spans="1:10" ht="45.95" customHeight="1" x14ac:dyDescent="0.25">
      <c r="A5" s="4" t="s">
        <v>112</v>
      </c>
      <c r="B5" s="25" t="s">
        <v>21</v>
      </c>
      <c r="C5" s="25" t="s">
        <v>21</v>
      </c>
      <c r="D5" s="27" t="s">
        <v>21</v>
      </c>
      <c r="E5" s="28" t="s">
        <v>21</v>
      </c>
    </row>
    <row r="6" spans="1:10" ht="45.95" customHeight="1" x14ac:dyDescent="0.25">
      <c r="A6" s="4" t="s">
        <v>113</v>
      </c>
      <c r="B6" s="25" t="s">
        <v>21</v>
      </c>
      <c r="C6" s="25" t="s">
        <v>21</v>
      </c>
      <c r="D6" s="27" t="s">
        <v>21</v>
      </c>
      <c r="E6" s="28" t="s">
        <v>21</v>
      </c>
    </row>
    <row r="7" spans="1:10" ht="45.95" customHeight="1" x14ac:dyDescent="0.25">
      <c r="A7" s="4" t="s">
        <v>114</v>
      </c>
      <c r="B7" s="25" t="s">
        <v>21</v>
      </c>
      <c r="C7" s="25" t="s">
        <v>21</v>
      </c>
      <c r="D7" s="27" t="s">
        <v>21</v>
      </c>
      <c r="E7" s="28" t="s">
        <v>21</v>
      </c>
    </row>
    <row r="8" spans="1:10" ht="45.95" customHeight="1" x14ac:dyDescent="0.25">
      <c r="A8" s="4" t="s">
        <v>115</v>
      </c>
      <c r="B8" s="25" t="s">
        <v>21</v>
      </c>
      <c r="C8" s="25" t="s">
        <v>21</v>
      </c>
      <c r="D8" s="27" t="s">
        <v>21</v>
      </c>
      <c r="E8" s="28" t="s">
        <v>21</v>
      </c>
    </row>
    <row r="11" spans="1:10" ht="20.100000000000001" customHeight="1" x14ac:dyDescent="0.25">
      <c r="A11" s="43" t="s">
        <v>116</v>
      </c>
      <c r="B11" s="31"/>
      <c r="C11" s="31"/>
      <c r="D11" s="31"/>
      <c r="E11" s="32"/>
    </row>
    <row r="12" spans="1:10" x14ac:dyDescent="0.25">
      <c r="A12" s="3"/>
      <c r="B12" s="3"/>
      <c r="C12" s="3"/>
      <c r="D12" s="3"/>
      <c r="E12" s="3"/>
    </row>
    <row r="13" spans="1:10" ht="21" x14ac:dyDescent="0.35">
      <c r="A13" s="23" t="s">
        <v>117</v>
      </c>
      <c r="B13" s="29">
        <f>IFERROR(COUNTIF(E5:E8,"☑")/COUNTA(E5:E8),0)</f>
        <v>0</v>
      </c>
      <c r="C13" s="3"/>
      <c r="D13" s="3"/>
      <c r="E13" s="3"/>
    </row>
    <row r="14" spans="1:10" x14ac:dyDescent="0.25">
      <c r="A14" s="3"/>
      <c r="B14" s="3"/>
      <c r="C14" s="3"/>
      <c r="D14" s="3"/>
      <c r="E14" s="3"/>
    </row>
  </sheetData>
  <mergeCells count="3">
    <mergeCell ref="A11:E11"/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Start Here</vt:lpstr>
      <vt:lpstr>Lists</vt:lpstr>
      <vt:lpstr>Step 1 Checklist</vt:lpstr>
      <vt:lpstr>Results</vt:lpstr>
      <vt:lpstr>Step 2 First Levers</vt:lpstr>
      <vt:lpstr>Step 3 Leadership Huddle</vt:lpstr>
      <vt:lpstr>Step 4 30-Day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info@mspwerks.com</dc:creator>
  <cp:lastModifiedBy>Daniel Arcelo</cp:lastModifiedBy>
  <dcterms:created xsi:type="dcterms:W3CDTF">2026-01-03T22:36:22Z</dcterms:created>
  <dcterms:modified xsi:type="dcterms:W3CDTF">2026-01-03T22:37:34Z</dcterms:modified>
</cp:coreProperties>
</file>